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S:\shared\CREDIT\LIHTC\2019 Program\Award Lists\"/>
    </mc:Choice>
  </mc:AlternateContent>
  <xr:revisionPtr revIDLastSave="0" documentId="13_ncr:1_{B11CC807-790E-4C92-B536-63413B1EA77C}" xr6:coauthVersionLast="45" xr6:coauthVersionMax="45" xr10:uidLastSave="{00000000-0000-0000-0000-000000000000}"/>
  <bookViews>
    <workbookView xWindow="30615" yWindow="510" windowWidth="23655" windowHeight="15390" xr2:uid="{00000000-000D-0000-FFFF-FFFF00000000}"/>
  </bookViews>
  <sheets>
    <sheet name="2019 HTC Awar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2" i="1" l="1"/>
  <c r="J64" i="1" l="1"/>
  <c r="I64" i="1"/>
  <c r="G64" i="1"/>
  <c r="F64" i="1"/>
  <c r="F63" i="1" l="1"/>
  <c r="F54" i="1"/>
  <c r="G54" i="1"/>
  <c r="G63" i="1"/>
  <c r="G32" i="1"/>
  <c r="F32" i="1"/>
</calcChain>
</file>

<file path=xl/sharedStrings.xml><?xml version="1.0" encoding="utf-8"?>
<sst xmlns="http://schemas.openxmlformats.org/spreadsheetml/2006/main" count="561" uniqueCount="311">
  <si>
    <t>Appl #</t>
  </si>
  <si>
    <t>Name</t>
  </si>
  <si>
    <t>Status</t>
  </si>
  <si>
    <t>County</t>
  </si>
  <si>
    <t>Total Units</t>
  </si>
  <si>
    <t>Household
Type</t>
  </si>
  <si>
    <t>Credit 
Requested</t>
  </si>
  <si>
    <t>Credit 
Awarded</t>
  </si>
  <si>
    <t>Constr Type</t>
  </si>
  <si>
    <t>Applicant</t>
  </si>
  <si>
    <t>Contact</t>
  </si>
  <si>
    <t>Phone #</t>
  </si>
  <si>
    <t>Award</t>
  </si>
  <si>
    <t>Maj Fam</t>
  </si>
  <si>
    <t>New Constr</t>
  </si>
  <si>
    <t>West Cap</t>
  </si>
  <si>
    <t>Peter Kilde</t>
  </si>
  <si>
    <t>(715)265-4271</t>
  </si>
  <si>
    <t>Maj Eld</t>
  </si>
  <si>
    <t>Keystone Development, LLC</t>
  </si>
  <si>
    <t>Cal Schultz</t>
  </si>
  <si>
    <t>(920)303-9404</t>
  </si>
  <si>
    <t>New Const/Adp Reuse</t>
  </si>
  <si>
    <t>Kevin McDonell</t>
  </si>
  <si>
    <t>(608)709-5677</t>
  </si>
  <si>
    <t>Adaptive Reuse</t>
  </si>
  <si>
    <t>General Capital Group</t>
  </si>
  <si>
    <t>Josh Hafron</t>
  </si>
  <si>
    <t>(414)228-3518</t>
  </si>
  <si>
    <t>Candise Street Lofts</t>
  </si>
  <si>
    <t>Jefferson</t>
  </si>
  <si>
    <t>JEFFERSON</t>
  </si>
  <si>
    <t>Ted Matkom</t>
  </si>
  <si>
    <t>(414)617-9997</t>
  </si>
  <si>
    <t>Milwaukee</t>
  </si>
  <si>
    <t>MILWAUKEE</t>
  </si>
  <si>
    <t>Mixed</t>
  </si>
  <si>
    <t>Cardinal Capital Management, Inc.</t>
  </si>
  <si>
    <t>(608)663-6390</t>
  </si>
  <si>
    <t>Madison</t>
  </si>
  <si>
    <t>DANE</t>
  </si>
  <si>
    <t>Stone House Development, Inc.</t>
  </si>
  <si>
    <t>Richard Arnesen</t>
  </si>
  <si>
    <t>(608)251-2399</t>
  </si>
  <si>
    <t>Green Bay</t>
  </si>
  <si>
    <t>BROWN</t>
  </si>
  <si>
    <t>Acq-Rehab</t>
  </si>
  <si>
    <t>Kaylin Nuss</t>
  </si>
  <si>
    <t>(414)286-0773</t>
  </si>
  <si>
    <t>Crown Court Properties, Ltd.</t>
  </si>
  <si>
    <t>Menachem Rapoport</t>
  </si>
  <si>
    <t>(262)242-7705</t>
  </si>
  <si>
    <t>Hayward</t>
  </si>
  <si>
    <t>SAWYER</t>
  </si>
  <si>
    <t>Mark Montano</t>
  </si>
  <si>
    <t>(715)634-2147</t>
  </si>
  <si>
    <t>Woda Cooper Development, Inc.</t>
  </si>
  <si>
    <t>Bear Development, LLC</t>
  </si>
  <si>
    <t>Adam Templer</t>
  </si>
  <si>
    <t>Family</t>
  </si>
  <si>
    <t>Kevin Newell</t>
  </si>
  <si>
    <t>(414)847-6275</t>
  </si>
  <si>
    <t>MSP Real Estate, Inc.</t>
  </si>
  <si>
    <t>Mark Hammond</t>
  </si>
  <si>
    <t>(414)259-2108</t>
  </si>
  <si>
    <t>JT Klein Company, Inc.</t>
  </si>
  <si>
    <t>Jacob Klein</t>
  </si>
  <si>
    <t>(612)202-1577</t>
  </si>
  <si>
    <t>Scattered</t>
  </si>
  <si>
    <t>Heartland Housing, Inc.</t>
  </si>
  <si>
    <t>River Falls</t>
  </si>
  <si>
    <t>PIERCE</t>
  </si>
  <si>
    <t>Wisconsin Housing Preservation Corp.</t>
  </si>
  <si>
    <t>Rhonda Orosz</t>
  </si>
  <si>
    <t>Horicon</t>
  </si>
  <si>
    <t>DODGE</t>
  </si>
  <si>
    <t>Horizon Development Group, Inc.</t>
  </si>
  <si>
    <t>Dan Fitzgerald</t>
  </si>
  <si>
    <t>(608)354-0825</t>
  </si>
  <si>
    <t>(608)258-2080</t>
  </si>
  <si>
    <t>Elderly</t>
  </si>
  <si>
    <t>Lutheran Social Services</t>
  </si>
  <si>
    <t>Dennis Hanson</t>
  </si>
  <si>
    <t>CommonBond Communities</t>
  </si>
  <si>
    <t>Diana Dyste</t>
  </si>
  <si>
    <t>(651)312-3349</t>
  </si>
  <si>
    <t>CALUMET</t>
  </si>
  <si>
    <t>Villard Commons</t>
  </si>
  <si>
    <t>Brinshore Development</t>
  </si>
  <si>
    <t>Richard Sciortino</t>
  </si>
  <si>
    <t>(224)927-5053</t>
  </si>
  <si>
    <t>WINNEBAGO</t>
  </si>
  <si>
    <t>On-hold</t>
  </si>
  <si>
    <t>Sheboygan</t>
  </si>
  <si>
    <t>SHEBOYGAN</t>
  </si>
  <si>
    <t>700 Main</t>
  </si>
  <si>
    <t>Cohen-Esrey Development Group</t>
  </si>
  <si>
    <t>Tom Anderson</t>
  </si>
  <si>
    <t>(913)671-3363</t>
  </si>
  <si>
    <t>City Center</t>
  </si>
  <si>
    <t>Brillion</t>
  </si>
  <si>
    <t>Alliance Housing Development, LLC</t>
  </si>
  <si>
    <t>Andy Dumke</t>
  </si>
  <si>
    <t>(920)230-3628</t>
  </si>
  <si>
    <t>Racine</t>
  </si>
  <si>
    <t>RACINE</t>
  </si>
  <si>
    <t>(414)246-2711</t>
  </si>
  <si>
    <t>OUTAGAMIE</t>
  </si>
  <si>
    <t>Roers Investments</t>
  </si>
  <si>
    <t>Paul Keenan</t>
  </si>
  <si>
    <t>(612)282-1977</t>
  </si>
  <si>
    <t>Ineligible</t>
  </si>
  <si>
    <t>WAUKESHA</t>
  </si>
  <si>
    <t>Impact Seven, Inc.</t>
  </si>
  <si>
    <t>Projects are listed by status, then alphabetically</t>
  </si>
  <si>
    <t>6446</t>
  </si>
  <si>
    <t>37th Street School Apartments</t>
  </si>
  <si>
    <t>Fatima Benhaddou</t>
  </si>
  <si>
    <t>(312)720-2312</t>
  </si>
  <si>
    <t>6407</t>
  </si>
  <si>
    <t>Berkshire Sheboygan Falls</t>
  </si>
  <si>
    <t>Sheboygan Falls</t>
  </si>
  <si>
    <t>6465</t>
  </si>
  <si>
    <t>Gorman &amp; Company, LLC</t>
  </si>
  <si>
    <t>6430</t>
  </si>
  <si>
    <t>Crescent Lofts</t>
  </si>
  <si>
    <t>Appleton</t>
  </si>
  <si>
    <t>6434</t>
  </si>
  <si>
    <t>Driftless 3 Apartments</t>
  </si>
  <si>
    <t>IOWA</t>
  </si>
  <si>
    <t>Endres Development LLC</t>
  </si>
  <si>
    <t>Russell Endres</t>
  </si>
  <si>
    <t>6460</t>
  </si>
  <si>
    <t>Horicon School Apartments</t>
  </si>
  <si>
    <t>Commonwealth Development Corp.</t>
  </si>
  <si>
    <t>6458</t>
  </si>
  <si>
    <t>Horlick 2100 Lofts</t>
  </si>
  <si>
    <t>6433</t>
  </si>
  <si>
    <t>Lac Courte Oreille Homes V</t>
  </si>
  <si>
    <t>Lac Courte Oreilles Housing Authority</t>
  </si>
  <si>
    <t>6401</t>
  </si>
  <si>
    <t>Merrill Park</t>
  </si>
  <si>
    <t>6461</t>
  </si>
  <si>
    <t>Muskego School Apartments</t>
  </si>
  <si>
    <t>Muskego</t>
  </si>
  <si>
    <t>WI Partnership for Housing Dev</t>
  </si>
  <si>
    <t>Katherine Kamp</t>
  </si>
  <si>
    <t>(608)258-5560</t>
  </si>
  <si>
    <t>6406</t>
  </si>
  <si>
    <t>New Glarus Apartments</t>
  </si>
  <si>
    <t>New Glarus</t>
  </si>
  <si>
    <t>GREEN</t>
  </si>
  <si>
    <t>6456</t>
  </si>
  <si>
    <t>Oak Ridge</t>
  </si>
  <si>
    <t>Adams</t>
  </si>
  <si>
    <t>ADAMS</t>
  </si>
  <si>
    <t>Nick Surak</t>
  </si>
  <si>
    <t>(202)489-8537</t>
  </si>
  <si>
    <t>6425</t>
  </si>
  <si>
    <t>Phillis Wheatley School Redevelopment</t>
  </si>
  <si>
    <t>Royal Capital Group</t>
  </si>
  <si>
    <t>6408</t>
  </si>
  <si>
    <t>Prairie House Apartments</t>
  </si>
  <si>
    <t>Village of Sauk City</t>
  </si>
  <si>
    <t>SAUK</t>
  </si>
  <si>
    <t>6451</t>
  </si>
  <si>
    <t>Rhine Haus, Highland Estates I &amp; II</t>
  </si>
  <si>
    <t>Rhinelander</t>
  </si>
  <si>
    <t>ONEIDA</t>
  </si>
  <si>
    <t>Wisconsin Housing Preservation Corp</t>
  </si>
  <si>
    <t>6417</t>
  </si>
  <si>
    <t>River Parkway Apartments and Townhomes</t>
  </si>
  <si>
    <t>Wauwatosa</t>
  </si>
  <si>
    <t>6432</t>
  </si>
  <si>
    <t>Schroeder Road Apartments</t>
  </si>
  <si>
    <t>6454</t>
  </si>
  <si>
    <t>Spring Harbor Senior Apartments</t>
  </si>
  <si>
    <t>Port Washington</t>
  </si>
  <si>
    <t>OZAUKEE</t>
  </si>
  <si>
    <t>6466</t>
  </si>
  <si>
    <t>Taylor Crossing</t>
  </si>
  <si>
    <t>6450</t>
  </si>
  <si>
    <t>Thirteen31 Apartments</t>
  </si>
  <si>
    <t>6443</t>
  </si>
  <si>
    <t>Trolley Station Terrace</t>
  </si>
  <si>
    <t>Marinette</t>
  </si>
  <si>
    <t>MARINETTE</t>
  </si>
  <si>
    <t>(262)242-7711</t>
  </si>
  <si>
    <t>6405</t>
  </si>
  <si>
    <t>Valor on Washington</t>
  </si>
  <si>
    <t>6411</t>
  </si>
  <si>
    <t>6400</t>
  </si>
  <si>
    <t>Becher Court</t>
  </si>
  <si>
    <t>Milwaukee Housing Authority</t>
  </si>
  <si>
    <t>6431</t>
  </si>
  <si>
    <t>Keystone Develoment, LLC</t>
  </si>
  <si>
    <t>6429</t>
  </si>
  <si>
    <t>Clarkbridge Hall Lofts</t>
  </si>
  <si>
    <t>Manitowoc</t>
  </si>
  <si>
    <t>MANITOWOC</t>
  </si>
  <si>
    <t>6442</t>
  </si>
  <si>
    <t>Elmwood Place</t>
  </si>
  <si>
    <t>Mt. Pleasant</t>
  </si>
  <si>
    <t>The Evangelical Lutheran Good Samaritan Society</t>
  </si>
  <si>
    <t>Elizabeth Clute</t>
  </si>
  <si>
    <t>(605)362-5556</t>
  </si>
  <si>
    <t>6396</t>
  </si>
  <si>
    <t>Garden Terrace Apartments</t>
  </si>
  <si>
    <t>La Crosse</t>
  </si>
  <si>
    <t>LA CROSSE</t>
  </si>
  <si>
    <t>Michael Carlson</t>
  </si>
  <si>
    <t>(608)405-9064</t>
  </si>
  <si>
    <t>6439</t>
  </si>
  <si>
    <t>Glendale Commons</t>
  </si>
  <si>
    <t>Bob McCormick</t>
  </si>
  <si>
    <t>(414)708-8844</t>
  </si>
  <si>
    <t>6459</t>
  </si>
  <si>
    <t>Horlick 2200 Lofts</t>
  </si>
  <si>
    <t>J. Jeffers &amp; Co.</t>
  </si>
  <si>
    <t>Joshua Jeffers</t>
  </si>
  <si>
    <t>(312)622-3266</t>
  </si>
  <si>
    <t>6397</t>
  </si>
  <si>
    <t>Howell Avenue Lofts</t>
  </si>
  <si>
    <t>Oak Creek</t>
  </si>
  <si>
    <t>MVAH Holding LLC</t>
  </si>
  <si>
    <t>Hume An</t>
  </si>
  <si>
    <t>(312)286-8128</t>
  </si>
  <si>
    <t>6449</t>
  </si>
  <si>
    <t>Kilbourn Apartments</t>
  </si>
  <si>
    <t>Wisconsin Dells</t>
  </si>
  <si>
    <t>COLUMBIA</t>
  </si>
  <si>
    <t>Movin' Out, Inc.</t>
  </si>
  <si>
    <t>Megan Schuetz</t>
  </si>
  <si>
    <t>(608)229-6910</t>
  </si>
  <si>
    <t>6423</t>
  </si>
  <si>
    <t>McKinley School Apartments</t>
  </si>
  <si>
    <t>6452</t>
  </si>
  <si>
    <t>Mindiola Park Apartments</t>
  </si>
  <si>
    <t>Waukesha</t>
  </si>
  <si>
    <t>(312)405-3277</t>
  </si>
  <si>
    <t>6455</t>
  </si>
  <si>
    <t>Olson Place</t>
  </si>
  <si>
    <t>(317)522-9232</t>
  </si>
  <si>
    <t>6435</t>
  </si>
  <si>
    <t>Park Hill Family Apartments</t>
  </si>
  <si>
    <t>6422</t>
  </si>
  <si>
    <t>Printery Row</t>
  </si>
  <si>
    <t>Pulaski</t>
  </si>
  <si>
    <t>6428</t>
  </si>
  <si>
    <t>St. Paul Commons</t>
  </si>
  <si>
    <t>6426</t>
  </si>
  <si>
    <t>The Ace Apartments</t>
  </si>
  <si>
    <t>6398</t>
  </si>
  <si>
    <t>The Apartments at Red Cloud Park</t>
  </si>
  <si>
    <t>6440</t>
  </si>
  <si>
    <t>The Community Within The Corridor - Phase 1</t>
  </si>
  <si>
    <t>6421</t>
  </si>
  <si>
    <t>The Oscar</t>
  </si>
  <si>
    <t>6410</t>
  </si>
  <si>
    <t>Titan Lofts</t>
  </si>
  <si>
    <t>Oshkosh</t>
  </si>
  <si>
    <t>Wisconsin Redevelopment, LLC</t>
  </si>
  <si>
    <t>Todd Hutchison</t>
  </si>
  <si>
    <t>(414)791-4222</t>
  </si>
  <si>
    <t>6467</t>
  </si>
  <si>
    <t>6424</t>
  </si>
  <si>
    <t>Walnut Street Flats</t>
  </si>
  <si>
    <t>Reedsburg</t>
  </si>
  <si>
    <t>6399</t>
  </si>
  <si>
    <t>Water Street Lofts</t>
  </si>
  <si>
    <t>Stevens Point</t>
  </si>
  <si>
    <t>PORTAGE</t>
  </si>
  <si>
    <t>Preserving US, Inc.</t>
  </si>
  <si>
    <t>Angela Morehead</t>
  </si>
  <si>
    <t>(913)671-3365</t>
  </si>
  <si>
    <t>6469</t>
  </si>
  <si>
    <t>Waterford Commons</t>
  </si>
  <si>
    <t>Waterford</t>
  </si>
  <si>
    <t>6441</t>
  </si>
  <si>
    <t>Ajax II</t>
  </si>
  <si>
    <t>6447</t>
  </si>
  <si>
    <t>Clark House</t>
  </si>
  <si>
    <t>SRO</t>
  </si>
  <si>
    <t>Sunny Side Development,  Ltd</t>
  </si>
  <si>
    <t>Paul Schechter</t>
  </si>
  <si>
    <t>(608)239-8500</t>
  </si>
  <si>
    <t>6409</t>
  </si>
  <si>
    <t>Darlington Commons</t>
  </si>
  <si>
    <t>Darlington</t>
  </si>
  <si>
    <t>LAFAYETTE</t>
  </si>
  <si>
    <t>Cinnaire Solutions</t>
  </si>
  <si>
    <t>Christopher Laurent</t>
  </si>
  <si>
    <t>(608)234-5291</t>
  </si>
  <si>
    <t>6427</t>
  </si>
  <si>
    <t>Limestone Ridge</t>
  </si>
  <si>
    <t>Fitchburg</t>
  </si>
  <si>
    <t>6445</t>
  </si>
  <si>
    <t>Perlick Historic Lofts</t>
  </si>
  <si>
    <t>6448</t>
  </si>
  <si>
    <t>The  1300</t>
  </si>
  <si>
    <t>6457</t>
  </si>
  <si>
    <t>Timberline</t>
  </si>
  <si>
    <t>Necedah</t>
  </si>
  <si>
    <t>JUNEAU</t>
  </si>
  <si>
    <t>Project Location</t>
  </si>
  <si>
    <t>Afford. Units</t>
  </si>
  <si>
    <t>2019 Housing Tax Credit Awards</t>
  </si>
  <si>
    <t xml:space="preserve">Subtotal: </t>
  </si>
  <si>
    <t>Subtotal:</t>
  </si>
  <si>
    <t>Report Updated on Friday September 6, 2019 at  11:27 am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</si>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</sst>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_);[$$-409]\(#,##0\)"/>
  </numFmts>
  <fonts count="8" x14ac:knownFonts="1">
    <font>
      <sz val="10"/>
      <color rgb="FF000000"/>
      <name val="ARIAL"/>
      <charset val="1"/>
    </font>
    <font>
      <sz val="10"/>
      <color indexed="8"/>
      <name val="Arial"/>
      <family val="2"/>
    </font>
    <font>
      <b/>
      <sz val="10"/>
      <color theme="3" tint="-0.249977111117893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1">
    <xf numFmtId="0" fontId="0" fillId="0" borderId="0" xfId="0"/>
    <xf numFmtId="0" fontId="2" fillId="0" borderId="1" xfId="1" applyFont="1" applyBorder="1">
      <alignment vertical="top"/>
    </xf>
    <xf numFmtId="0" fontId="3" fillId="0" borderId="1" xfId="0" applyFont="1" applyBorder="1"/>
    <xf numFmtId="0" fontId="4" fillId="0" borderId="0" xfId="0" applyFont="1" applyAlignment="1">
      <alignment vertical="top"/>
    </xf>
    <xf numFmtId="0" fontId="3" fillId="0" borderId="0" xfId="0" applyFont="1"/>
    <xf numFmtId="0" fontId="5" fillId="0" borderId="1" xfId="1" applyFont="1" applyBorder="1">
      <alignment vertical="top"/>
    </xf>
    <xf numFmtId="0" fontId="6" fillId="2" borderId="1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vertical="top"/>
    </xf>
    <xf numFmtId="1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/>
    <xf numFmtId="0" fontId="7" fillId="0" borderId="0" xfId="0" applyFont="1"/>
    <xf numFmtId="0" fontId="4" fillId="0" borderId="0" xfId="0" applyFont="1"/>
    <xf numFmtId="1" fontId="4" fillId="0" borderId="0" xfId="0" applyNumberFormat="1" applyFont="1"/>
    <xf numFmtId="164" fontId="4" fillId="0" borderId="1" xfId="0" applyNumberFormat="1" applyFont="1" applyFill="1" applyBorder="1" applyAlignment="1">
      <alignment vertical="top"/>
    </xf>
    <xf numFmtId="0" fontId="6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476250</xdr:colOff>
      <xdr:row>0</xdr:row>
      <xdr:rowOff>38100</xdr:rowOff>
    </xdr:from>
    <xdr:to>
      <xdr:col>13</xdr:col>
      <xdr:colOff>619125</xdr:colOff>
      <xdr:row>2</xdr:row>
      <xdr:rowOff>128814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0" y="38100"/>
          <a:ext cx="1162050" cy="41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N65"/>
  <sheetViews>
    <sheetView tabSelected="1" topLeftCell="A7" zoomScaleNormal="100" workbookViewId="0">
      <selection activeCell="D14" sqref="D14"/>
    </sheetView>
  </sheetViews>
  <sheetFormatPr defaultColWidth="6.85546875" defaultRowHeight="12.75" x14ac:dyDescent="0.2"/>
  <cols>
    <col min="1" max="1" width="7.5703125" style="4" customWidth="1"/>
    <col min="2" max="2" width="31.85546875" style="4" bestFit="1" customWidth="1"/>
    <col min="3" max="3" width="7.28515625" style="4" bestFit="1" customWidth="1"/>
    <col min="4" max="4" width="37.140625" style="4" bestFit="1" customWidth="1"/>
    <col min="5" max="5" width="9.5703125" style="4" bestFit="1" customWidth="1"/>
    <col min="6" max="6" width="4.85546875" style="4" bestFit="1" customWidth="1"/>
    <col min="7" max="7" width="5.5703125" style="4" bestFit="1" customWidth="1"/>
    <col min="8" max="8" width="8.140625" style="4" bestFit="1" customWidth="1"/>
    <col min="9" max="10" width="10" style="4" bestFit="1" customWidth="1"/>
    <col min="11" max="11" width="15.85546875" style="4" bestFit="1" customWidth="1"/>
    <col min="12" max="12" width="34.85546875" style="4" bestFit="1" customWidth="1"/>
    <col min="13" max="13" width="15.28515625" style="4" bestFit="1" customWidth="1"/>
    <col min="14" max="14" width="10.85546875" style="4" bestFit="1" customWidth="1"/>
    <col min="15" max="15" width="6.85546875" style="4"/>
    <col min="16" max="16" width="55" style="4" bestFit="1" customWidth="1"/>
    <col min="17" max="16384" width="6.85546875" style="4"/>
  </cols>
  <sheetData>
    <row r="1" spans="1:14" x14ac:dyDescent="0.2">
      <c r="A1" s="1" t="s">
        <v>306</v>
      </c>
      <c r="B1" s="2"/>
      <c r="C1" s="2"/>
      <c r="D1" s="3" t="s">
        <v>309</v>
      </c>
      <c r="E1" s="2"/>
      <c r="F1" s="2"/>
      <c r="G1" s="2"/>
      <c r="H1" s="2"/>
      <c r="I1" s="2"/>
      <c r="J1" s="2"/>
      <c r="K1" s="2"/>
      <c r="L1" s="2"/>
      <c r="M1" s="20"/>
      <c r="N1" s="20"/>
    </row>
    <row r="2" spans="1:14" x14ac:dyDescent="0.2">
      <c r="A2" s="5" t="s">
        <v>114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0"/>
      <c r="N2" s="20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0"/>
      <c r="N3" s="20"/>
    </row>
    <row r="4" spans="1:14" s="7" customFormat="1" ht="22.5" x14ac:dyDescent="0.2">
      <c r="A4" s="6" t="s">
        <v>0</v>
      </c>
      <c r="B4" s="6" t="s">
        <v>1</v>
      </c>
      <c r="C4" s="6" t="s">
        <v>2</v>
      </c>
      <c r="D4" s="6" t="s">
        <v>304</v>
      </c>
      <c r="E4" s="6" t="s">
        <v>3</v>
      </c>
      <c r="F4" s="6" t="s">
        <v>4</v>
      </c>
      <c r="G4" s="6" t="s">
        <v>305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5" spans="1:14" x14ac:dyDescent="0.2">
      <c r="A5" s="8" t="s">
        <v>115</v>
      </c>
      <c r="B5" s="8" t="s">
        <v>116</v>
      </c>
      <c r="C5" s="8" t="s">
        <v>12</v>
      </c>
      <c r="D5" s="8" t="s">
        <v>34</v>
      </c>
      <c r="E5" s="8" t="s">
        <v>35</v>
      </c>
      <c r="F5" s="9">
        <v>49</v>
      </c>
      <c r="G5" s="9">
        <v>43</v>
      </c>
      <c r="H5" s="8" t="s">
        <v>80</v>
      </c>
      <c r="I5" s="10">
        <v>775687</v>
      </c>
      <c r="J5" s="10">
        <v>775687</v>
      </c>
      <c r="K5" s="8" t="s">
        <v>25</v>
      </c>
      <c r="L5" s="8" t="s">
        <v>69</v>
      </c>
      <c r="M5" s="8" t="s">
        <v>117</v>
      </c>
      <c r="N5" s="8" t="s">
        <v>118</v>
      </c>
    </row>
    <row r="6" spans="1:14" x14ac:dyDescent="0.2">
      <c r="A6" s="8" t="s">
        <v>191</v>
      </c>
      <c r="B6" s="8" t="s">
        <v>192</v>
      </c>
      <c r="C6" s="8" t="s">
        <v>12</v>
      </c>
      <c r="D6" s="8" t="s">
        <v>34</v>
      </c>
      <c r="E6" s="8" t="s">
        <v>35</v>
      </c>
      <c r="F6" s="9">
        <v>120</v>
      </c>
      <c r="G6" s="9">
        <v>100</v>
      </c>
      <c r="H6" s="8" t="s">
        <v>18</v>
      </c>
      <c r="I6" s="10">
        <v>649865</v>
      </c>
      <c r="J6" s="10">
        <v>649865</v>
      </c>
      <c r="K6" s="8" t="s">
        <v>46</v>
      </c>
      <c r="L6" s="8" t="s">
        <v>193</v>
      </c>
      <c r="M6" s="8" t="s">
        <v>47</v>
      </c>
      <c r="N6" s="8" t="s">
        <v>48</v>
      </c>
    </row>
    <row r="7" spans="1:14" x14ac:dyDescent="0.2">
      <c r="A7" s="8" t="s">
        <v>119</v>
      </c>
      <c r="B7" s="8" t="s">
        <v>120</v>
      </c>
      <c r="C7" s="8" t="s">
        <v>12</v>
      </c>
      <c r="D7" s="8" t="s">
        <v>121</v>
      </c>
      <c r="E7" s="8" t="s">
        <v>94</v>
      </c>
      <c r="F7" s="9">
        <v>63</v>
      </c>
      <c r="G7" s="9">
        <v>53</v>
      </c>
      <c r="H7" s="8" t="s">
        <v>18</v>
      </c>
      <c r="I7" s="10">
        <v>975000</v>
      </c>
      <c r="J7" s="10">
        <v>975000</v>
      </c>
      <c r="K7" s="8" t="s">
        <v>22</v>
      </c>
      <c r="L7" s="8" t="s">
        <v>26</v>
      </c>
      <c r="M7" s="8" t="s">
        <v>27</v>
      </c>
      <c r="N7" s="8" t="s">
        <v>28</v>
      </c>
    </row>
    <row r="8" spans="1:14" x14ac:dyDescent="0.2">
      <c r="A8" s="8" t="s">
        <v>122</v>
      </c>
      <c r="B8" s="8" t="s">
        <v>29</v>
      </c>
      <c r="C8" s="8" t="s">
        <v>12</v>
      </c>
      <c r="D8" s="8" t="s">
        <v>30</v>
      </c>
      <c r="E8" s="8" t="s">
        <v>31</v>
      </c>
      <c r="F8" s="9">
        <v>36</v>
      </c>
      <c r="G8" s="9">
        <v>36</v>
      </c>
      <c r="H8" s="8" t="s">
        <v>13</v>
      </c>
      <c r="I8" s="10">
        <v>65988</v>
      </c>
      <c r="J8" s="10">
        <v>65988</v>
      </c>
      <c r="K8" s="8" t="s">
        <v>25</v>
      </c>
      <c r="L8" s="8" t="s">
        <v>123</v>
      </c>
      <c r="M8" s="8" t="s">
        <v>32</v>
      </c>
      <c r="N8" s="8" t="s">
        <v>33</v>
      </c>
    </row>
    <row r="9" spans="1:14" x14ac:dyDescent="0.2">
      <c r="A9" s="8" t="s">
        <v>194</v>
      </c>
      <c r="B9" s="8" t="s">
        <v>99</v>
      </c>
      <c r="C9" s="8" t="s">
        <v>12</v>
      </c>
      <c r="D9" s="8" t="s">
        <v>100</v>
      </c>
      <c r="E9" s="8" t="s">
        <v>86</v>
      </c>
      <c r="F9" s="9">
        <v>40</v>
      </c>
      <c r="G9" s="9">
        <v>34</v>
      </c>
      <c r="H9" s="8" t="s">
        <v>13</v>
      </c>
      <c r="I9" s="10">
        <v>543582</v>
      </c>
      <c r="J9" s="10">
        <v>543582</v>
      </c>
      <c r="K9" s="8" t="s">
        <v>14</v>
      </c>
      <c r="L9" s="8" t="s">
        <v>195</v>
      </c>
      <c r="M9" s="8" t="s">
        <v>20</v>
      </c>
      <c r="N9" s="8" t="s">
        <v>21</v>
      </c>
    </row>
    <row r="10" spans="1:14" x14ac:dyDescent="0.2">
      <c r="A10" s="8" t="s">
        <v>124</v>
      </c>
      <c r="B10" s="8" t="s">
        <v>125</v>
      </c>
      <c r="C10" s="8" t="s">
        <v>12</v>
      </c>
      <c r="D10" s="8" t="s">
        <v>126</v>
      </c>
      <c r="E10" s="8" t="s">
        <v>107</v>
      </c>
      <c r="F10" s="9">
        <v>69</v>
      </c>
      <c r="G10" s="9">
        <v>58</v>
      </c>
      <c r="H10" s="8" t="s">
        <v>13</v>
      </c>
      <c r="I10" s="10">
        <v>923905</v>
      </c>
      <c r="J10" s="10">
        <v>923905</v>
      </c>
      <c r="K10" s="8" t="s">
        <v>22</v>
      </c>
      <c r="L10" s="8" t="s">
        <v>19</v>
      </c>
      <c r="M10" s="8" t="s">
        <v>20</v>
      </c>
      <c r="N10" s="8" t="s">
        <v>21</v>
      </c>
    </row>
    <row r="11" spans="1:14" x14ac:dyDescent="0.2">
      <c r="A11" s="8" t="s">
        <v>127</v>
      </c>
      <c r="B11" s="8" t="s">
        <v>128</v>
      </c>
      <c r="C11" s="8" t="s">
        <v>12</v>
      </c>
      <c r="D11" s="8" t="s">
        <v>68</v>
      </c>
      <c r="E11" s="8" t="s">
        <v>129</v>
      </c>
      <c r="F11" s="9">
        <v>34</v>
      </c>
      <c r="G11" s="9">
        <v>33</v>
      </c>
      <c r="H11" s="8" t="s">
        <v>18</v>
      </c>
      <c r="I11" s="10">
        <v>233807</v>
      </c>
      <c r="J11" s="18">
        <v>233780</v>
      </c>
      <c r="K11" s="8" t="s">
        <v>46</v>
      </c>
      <c r="L11" s="8" t="s">
        <v>130</v>
      </c>
      <c r="M11" s="8" t="s">
        <v>131</v>
      </c>
      <c r="N11" s="8" t="s">
        <v>79</v>
      </c>
    </row>
    <row r="12" spans="1:14" x14ac:dyDescent="0.2">
      <c r="A12" s="8" t="s">
        <v>132</v>
      </c>
      <c r="B12" s="8" t="s">
        <v>133</v>
      </c>
      <c r="C12" s="8" t="s">
        <v>12</v>
      </c>
      <c r="D12" s="8" t="s">
        <v>74</v>
      </c>
      <c r="E12" s="8" t="s">
        <v>75</v>
      </c>
      <c r="F12" s="9">
        <v>40</v>
      </c>
      <c r="G12" s="9">
        <v>40</v>
      </c>
      <c r="H12" s="8" t="s">
        <v>13</v>
      </c>
      <c r="I12" s="10">
        <v>700914</v>
      </c>
      <c r="J12" s="18">
        <v>700914</v>
      </c>
      <c r="K12" s="8" t="s">
        <v>25</v>
      </c>
      <c r="L12" s="8" t="s">
        <v>134</v>
      </c>
      <c r="M12" s="8" t="s">
        <v>23</v>
      </c>
      <c r="N12" s="8" t="s">
        <v>24</v>
      </c>
    </row>
    <row r="13" spans="1:14" x14ac:dyDescent="0.2">
      <c r="A13" s="8" t="s">
        <v>135</v>
      </c>
      <c r="B13" s="8" t="s">
        <v>136</v>
      </c>
      <c r="C13" s="8" t="s">
        <v>12</v>
      </c>
      <c r="D13" s="8" t="s">
        <v>104</v>
      </c>
      <c r="E13" s="8" t="s">
        <v>105</v>
      </c>
      <c r="F13" s="9">
        <v>60</v>
      </c>
      <c r="G13" s="9">
        <v>49</v>
      </c>
      <c r="H13" s="8" t="s">
        <v>59</v>
      </c>
      <c r="I13" s="10">
        <v>800000</v>
      </c>
      <c r="J13" s="18">
        <v>800000</v>
      </c>
      <c r="K13" s="8" t="s">
        <v>25</v>
      </c>
      <c r="L13" s="8" t="s">
        <v>81</v>
      </c>
      <c r="M13" s="8" t="s">
        <v>82</v>
      </c>
      <c r="N13" s="8" t="s">
        <v>106</v>
      </c>
    </row>
    <row r="14" spans="1:14" x14ac:dyDescent="0.2">
      <c r="A14" s="8" t="s">
        <v>227</v>
      </c>
      <c r="B14" s="8" t="s">
        <v>228</v>
      </c>
      <c r="C14" s="8" t="s">
        <v>12</v>
      </c>
      <c r="D14" s="8" t="s">
        <v>229</v>
      </c>
      <c r="E14" s="8" t="s">
        <v>230</v>
      </c>
      <c r="F14" s="9">
        <v>60</v>
      </c>
      <c r="G14" s="9">
        <v>51</v>
      </c>
      <c r="H14" s="8" t="s">
        <v>13</v>
      </c>
      <c r="I14" s="10">
        <v>751735</v>
      </c>
      <c r="J14" s="10">
        <v>300000</v>
      </c>
      <c r="K14" s="8" t="s">
        <v>14</v>
      </c>
      <c r="L14" s="8" t="s">
        <v>231</v>
      </c>
      <c r="M14" s="8" t="s">
        <v>232</v>
      </c>
      <c r="N14" s="8" t="s">
        <v>233</v>
      </c>
    </row>
    <row r="15" spans="1:14" x14ac:dyDescent="0.2">
      <c r="A15" s="8" t="s">
        <v>137</v>
      </c>
      <c r="B15" s="8" t="s">
        <v>138</v>
      </c>
      <c r="C15" s="8" t="s">
        <v>12</v>
      </c>
      <c r="D15" s="8" t="s">
        <v>52</v>
      </c>
      <c r="E15" s="8" t="s">
        <v>53</v>
      </c>
      <c r="F15" s="9">
        <v>36</v>
      </c>
      <c r="G15" s="9">
        <v>36</v>
      </c>
      <c r="H15" s="8" t="s">
        <v>13</v>
      </c>
      <c r="I15" s="10">
        <v>979883</v>
      </c>
      <c r="J15" s="18">
        <v>979234</v>
      </c>
      <c r="K15" s="8" t="s">
        <v>46</v>
      </c>
      <c r="L15" s="8" t="s">
        <v>139</v>
      </c>
      <c r="M15" s="8" t="s">
        <v>54</v>
      </c>
      <c r="N15" s="8" t="s">
        <v>55</v>
      </c>
    </row>
    <row r="16" spans="1:14" x14ac:dyDescent="0.2">
      <c r="A16" s="8" t="s">
        <v>140</v>
      </c>
      <c r="B16" s="8" t="s">
        <v>141</v>
      </c>
      <c r="C16" s="8" t="s">
        <v>12</v>
      </c>
      <c r="D16" s="8" t="s">
        <v>34</v>
      </c>
      <c r="E16" s="8" t="s">
        <v>35</v>
      </c>
      <c r="F16" s="9">
        <v>120</v>
      </c>
      <c r="G16" s="9">
        <v>100</v>
      </c>
      <c r="H16" s="8" t="s">
        <v>18</v>
      </c>
      <c r="I16" s="10">
        <v>899840</v>
      </c>
      <c r="J16" s="18">
        <v>899840</v>
      </c>
      <c r="K16" s="8" t="s">
        <v>46</v>
      </c>
      <c r="L16" s="8" t="s">
        <v>47</v>
      </c>
      <c r="M16" s="8" t="s">
        <v>47</v>
      </c>
      <c r="N16" s="8" t="s">
        <v>48</v>
      </c>
    </row>
    <row r="17" spans="1:14" x14ac:dyDescent="0.2">
      <c r="A17" s="8" t="s">
        <v>142</v>
      </c>
      <c r="B17" s="8" t="s">
        <v>143</v>
      </c>
      <c r="C17" s="8" t="s">
        <v>12</v>
      </c>
      <c r="D17" s="8" t="s">
        <v>144</v>
      </c>
      <c r="E17" s="8" t="s">
        <v>112</v>
      </c>
      <c r="F17" s="9">
        <v>40</v>
      </c>
      <c r="G17" s="9">
        <v>34</v>
      </c>
      <c r="H17" s="8" t="s">
        <v>36</v>
      </c>
      <c r="I17" s="10">
        <v>662639</v>
      </c>
      <c r="J17" s="18">
        <v>662639</v>
      </c>
      <c r="K17" s="8" t="s">
        <v>22</v>
      </c>
      <c r="L17" s="8" t="s">
        <v>145</v>
      </c>
      <c r="M17" s="8" t="s">
        <v>146</v>
      </c>
      <c r="N17" s="8" t="s">
        <v>147</v>
      </c>
    </row>
    <row r="18" spans="1:14" x14ac:dyDescent="0.2">
      <c r="A18" s="8" t="s">
        <v>148</v>
      </c>
      <c r="B18" s="8" t="s">
        <v>149</v>
      </c>
      <c r="C18" s="8" t="s">
        <v>12</v>
      </c>
      <c r="D18" s="8" t="s">
        <v>150</v>
      </c>
      <c r="E18" s="8" t="s">
        <v>151</v>
      </c>
      <c r="F18" s="9">
        <v>40</v>
      </c>
      <c r="G18" s="9">
        <v>36</v>
      </c>
      <c r="H18" s="8" t="s">
        <v>59</v>
      </c>
      <c r="I18" s="10">
        <v>625351</v>
      </c>
      <c r="J18" s="18">
        <v>625351</v>
      </c>
      <c r="K18" s="8" t="s">
        <v>14</v>
      </c>
      <c r="L18" s="8" t="s">
        <v>72</v>
      </c>
      <c r="M18" s="8" t="s">
        <v>73</v>
      </c>
      <c r="N18" s="8" t="s">
        <v>38</v>
      </c>
    </row>
    <row r="19" spans="1:14" x14ac:dyDescent="0.2">
      <c r="A19" s="8" t="s">
        <v>152</v>
      </c>
      <c r="B19" s="8" t="s">
        <v>153</v>
      </c>
      <c r="C19" s="8" t="s">
        <v>12</v>
      </c>
      <c r="D19" s="8" t="s">
        <v>154</v>
      </c>
      <c r="E19" s="8" t="s">
        <v>155</v>
      </c>
      <c r="F19" s="9">
        <v>24</v>
      </c>
      <c r="G19" s="9">
        <v>24</v>
      </c>
      <c r="H19" s="8" t="s">
        <v>13</v>
      </c>
      <c r="I19" s="10">
        <v>253377</v>
      </c>
      <c r="J19" s="18">
        <v>253377</v>
      </c>
      <c r="K19" s="8" t="s">
        <v>46</v>
      </c>
      <c r="L19" s="8" t="s">
        <v>56</v>
      </c>
      <c r="M19" s="8" t="s">
        <v>156</v>
      </c>
      <c r="N19" s="8" t="s">
        <v>157</v>
      </c>
    </row>
    <row r="20" spans="1:14" x14ac:dyDescent="0.2">
      <c r="A20" s="8" t="s">
        <v>158</v>
      </c>
      <c r="B20" s="8" t="s">
        <v>159</v>
      </c>
      <c r="C20" s="8" t="s">
        <v>12</v>
      </c>
      <c r="D20" s="8" t="s">
        <v>34</v>
      </c>
      <c r="E20" s="8" t="s">
        <v>35</v>
      </c>
      <c r="F20" s="9">
        <v>82</v>
      </c>
      <c r="G20" s="9">
        <v>67</v>
      </c>
      <c r="H20" s="8" t="s">
        <v>59</v>
      </c>
      <c r="I20" s="10">
        <v>1252564</v>
      </c>
      <c r="J20" s="18">
        <v>1252564</v>
      </c>
      <c r="K20" s="8" t="s">
        <v>22</v>
      </c>
      <c r="L20" s="8" t="s">
        <v>160</v>
      </c>
      <c r="M20" s="8" t="s">
        <v>60</v>
      </c>
      <c r="N20" s="8" t="s">
        <v>61</v>
      </c>
    </row>
    <row r="21" spans="1:14" x14ac:dyDescent="0.2">
      <c r="A21" s="8" t="s">
        <v>161</v>
      </c>
      <c r="B21" s="8" t="s">
        <v>162</v>
      </c>
      <c r="C21" s="8" t="s">
        <v>12</v>
      </c>
      <c r="D21" s="8" t="s">
        <v>163</v>
      </c>
      <c r="E21" s="8" t="s">
        <v>164</v>
      </c>
      <c r="F21" s="9">
        <v>28</v>
      </c>
      <c r="G21" s="9">
        <v>25</v>
      </c>
      <c r="H21" s="8" t="s">
        <v>18</v>
      </c>
      <c r="I21" s="10">
        <v>201277</v>
      </c>
      <c r="J21" s="18">
        <v>201001</v>
      </c>
      <c r="K21" s="8" t="s">
        <v>46</v>
      </c>
      <c r="L21" s="8" t="s">
        <v>130</v>
      </c>
      <c r="M21" s="8" t="s">
        <v>131</v>
      </c>
      <c r="N21" s="8" t="s">
        <v>79</v>
      </c>
    </row>
    <row r="22" spans="1:14" x14ac:dyDescent="0.2">
      <c r="A22" s="8" t="s">
        <v>245</v>
      </c>
      <c r="B22" s="8" t="s">
        <v>246</v>
      </c>
      <c r="C22" s="8" t="s">
        <v>12</v>
      </c>
      <c r="D22" s="8" t="s">
        <v>247</v>
      </c>
      <c r="E22" s="8" t="s">
        <v>45</v>
      </c>
      <c r="F22" s="9">
        <v>43</v>
      </c>
      <c r="G22" s="9">
        <v>43</v>
      </c>
      <c r="H22" s="8" t="s">
        <v>59</v>
      </c>
      <c r="I22" s="10">
        <v>628150</v>
      </c>
      <c r="J22" s="10">
        <v>628150</v>
      </c>
      <c r="K22" s="8" t="s">
        <v>25</v>
      </c>
      <c r="L22" s="8" t="s">
        <v>123</v>
      </c>
      <c r="M22" s="8" t="s">
        <v>32</v>
      </c>
      <c r="N22" s="8" t="s">
        <v>33</v>
      </c>
    </row>
    <row r="23" spans="1:14" x14ac:dyDescent="0.2">
      <c r="A23" s="8" t="s">
        <v>165</v>
      </c>
      <c r="B23" s="8" t="s">
        <v>166</v>
      </c>
      <c r="C23" s="8" t="s">
        <v>12</v>
      </c>
      <c r="D23" s="8" t="s">
        <v>167</v>
      </c>
      <c r="E23" s="8" t="s">
        <v>168</v>
      </c>
      <c r="F23" s="9">
        <v>111</v>
      </c>
      <c r="G23" s="9">
        <v>108</v>
      </c>
      <c r="H23" s="8" t="s">
        <v>18</v>
      </c>
      <c r="I23" s="10">
        <v>585696</v>
      </c>
      <c r="J23" s="18">
        <v>583038</v>
      </c>
      <c r="K23" s="8" t="s">
        <v>46</v>
      </c>
      <c r="L23" s="8" t="s">
        <v>169</v>
      </c>
      <c r="M23" s="8" t="s">
        <v>73</v>
      </c>
      <c r="N23" s="8" t="s">
        <v>38</v>
      </c>
    </row>
    <row r="24" spans="1:14" x14ac:dyDescent="0.2">
      <c r="A24" s="8" t="s">
        <v>170</v>
      </c>
      <c r="B24" s="8" t="s">
        <v>171</v>
      </c>
      <c r="C24" s="8" t="s">
        <v>12</v>
      </c>
      <c r="D24" s="8" t="s">
        <v>172</v>
      </c>
      <c r="E24" s="8" t="s">
        <v>35</v>
      </c>
      <c r="F24" s="9">
        <v>136</v>
      </c>
      <c r="G24" s="9">
        <v>92</v>
      </c>
      <c r="H24" s="8" t="s">
        <v>18</v>
      </c>
      <c r="I24" s="10">
        <v>1550000</v>
      </c>
      <c r="J24" s="18">
        <v>1550000</v>
      </c>
      <c r="K24" s="8" t="s">
        <v>14</v>
      </c>
      <c r="L24" s="8" t="s">
        <v>62</v>
      </c>
      <c r="M24" s="8" t="s">
        <v>63</v>
      </c>
      <c r="N24" s="8" t="s">
        <v>64</v>
      </c>
    </row>
    <row r="25" spans="1:14" x14ac:dyDescent="0.2">
      <c r="A25" s="8" t="s">
        <v>173</v>
      </c>
      <c r="B25" s="8" t="s">
        <v>174</v>
      </c>
      <c r="C25" s="8" t="s">
        <v>12</v>
      </c>
      <c r="D25" s="8" t="s">
        <v>39</v>
      </c>
      <c r="E25" s="8" t="s">
        <v>40</v>
      </c>
      <c r="F25" s="9">
        <v>96</v>
      </c>
      <c r="G25" s="9">
        <v>81</v>
      </c>
      <c r="H25" s="8" t="s">
        <v>13</v>
      </c>
      <c r="I25" s="10">
        <v>1321743</v>
      </c>
      <c r="J25" s="18">
        <v>1321861</v>
      </c>
      <c r="K25" s="8" t="s">
        <v>14</v>
      </c>
      <c r="L25" s="8" t="s">
        <v>41</v>
      </c>
      <c r="M25" s="8" t="s">
        <v>42</v>
      </c>
      <c r="N25" s="8" t="s">
        <v>43</v>
      </c>
    </row>
    <row r="26" spans="1:14" x14ac:dyDescent="0.2">
      <c r="A26" s="8" t="s">
        <v>175</v>
      </c>
      <c r="B26" s="8" t="s">
        <v>176</v>
      </c>
      <c r="C26" s="8" t="s">
        <v>12</v>
      </c>
      <c r="D26" s="8" t="s">
        <v>177</v>
      </c>
      <c r="E26" s="8" t="s">
        <v>178</v>
      </c>
      <c r="F26" s="9">
        <v>40</v>
      </c>
      <c r="G26" s="9">
        <v>29</v>
      </c>
      <c r="H26" s="8" t="s">
        <v>80</v>
      </c>
      <c r="I26" s="10">
        <v>457525</v>
      </c>
      <c r="J26" s="18">
        <v>457525</v>
      </c>
      <c r="K26" s="8" t="s">
        <v>14</v>
      </c>
      <c r="L26" s="8" t="s">
        <v>76</v>
      </c>
      <c r="M26" s="8" t="s">
        <v>77</v>
      </c>
      <c r="N26" s="8" t="s">
        <v>78</v>
      </c>
    </row>
    <row r="27" spans="1:14" x14ac:dyDescent="0.2">
      <c r="A27" s="8" t="s">
        <v>179</v>
      </c>
      <c r="B27" s="8" t="s">
        <v>180</v>
      </c>
      <c r="C27" s="8" t="s">
        <v>12</v>
      </c>
      <c r="D27" s="8" t="s">
        <v>44</v>
      </c>
      <c r="E27" s="8" t="s">
        <v>45</v>
      </c>
      <c r="F27" s="9">
        <v>36</v>
      </c>
      <c r="G27" s="9">
        <v>36</v>
      </c>
      <c r="H27" s="8" t="s">
        <v>13</v>
      </c>
      <c r="I27" s="10">
        <v>416909</v>
      </c>
      <c r="J27" s="18">
        <v>415682</v>
      </c>
      <c r="K27" s="8" t="s">
        <v>46</v>
      </c>
      <c r="L27" s="8" t="s">
        <v>56</v>
      </c>
      <c r="M27" s="8" t="s">
        <v>156</v>
      </c>
      <c r="N27" s="8" t="s">
        <v>157</v>
      </c>
    </row>
    <row r="28" spans="1:14" x14ac:dyDescent="0.2">
      <c r="A28" s="8" t="s">
        <v>250</v>
      </c>
      <c r="B28" s="8" t="s">
        <v>251</v>
      </c>
      <c r="C28" s="8" t="s">
        <v>12</v>
      </c>
      <c r="D28" s="8" t="s">
        <v>39</v>
      </c>
      <c r="E28" s="8" t="s">
        <v>40</v>
      </c>
      <c r="F28" s="9">
        <v>70</v>
      </c>
      <c r="G28" s="9">
        <v>59</v>
      </c>
      <c r="H28" s="8" t="s">
        <v>13</v>
      </c>
      <c r="I28" s="10">
        <v>1113333</v>
      </c>
      <c r="J28" s="10">
        <v>1113333</v>
      </c>
      <c r="K28" s="8" t="s">
        <v>14</v>
      </c>
      <c r="L28" s="8" t="s">
        <v>231</v>
      </c>
      <c r="M28" s="8" t="s">
        <v>232</v>
      </c>
      <c r="N28" s="8" t="s">
        <v>233</v>
      </c>
    </row>
    <row r="29" spans="1:14" x14ac:dyDescent="0.2">
      <c r="A29" s="8" t="s">
        <v>181</v>
      </c>
      <c r="B29" s="8" t="s">
        <v>182</v>
      </c>
      <c r="C29" s="8" t="s">
        <v>12</v>
      </c>
      <c r="D29" s="8" t="s">
        <v>34</v>
      </c>
      <c r="E29" s="8" t="s">
        <v>35</v>
      </c>
      <c r="F29" s="9">
        <v>89</v>
      </c>
      <c r="G29" s="9">
        <v>74</v>
      </c>
      <c r="H29" s="8" t="s">
        <v>59</v>
      </c>
      <c r="I29" s="10">
        <v>1173094</v>
      </c>
      <c r="J29" s="10">
        <v>1173094</v>
      </c>
      <c r="K29" s="8" t="s">
        <v>14</v>
      </c>
      <c r="L29" s="8" t="s">
        <v>81</v>
      </c>
      <c r="M29" s="8" t="s">
        <v>82</v>
      </c>
      <c r="N29" s="8" t="s">
        <v>106</v>
      </c>
    </row>
    <row r="30" spans="1:14" x14ac:dyDescent="0.2">
      <c r="A30" s="8" t="s">
        <v>183</v>
      </c>
      <c r="B30" s="8" t="s">
        <v>184</v>
      </c>
      <c r="C30" s="8" t="s">
        <v>12</v>
      </c>
      <c r="D30" s="8" t="s">
        <v>185</v>
      </c>
      <c r="E30" s="8" t="s">
        <v>186</v>
      </c>
      <c r="F30" s="9">
        <v>45</v>
      </c>
      <c r="G30" s="9">
        <v>38</v>
      </c>
      <c r="H30" s="8" t="s">
        <v>59</v>
      </c>
      <c r="I30" s="10">
        <v>747275</v>
      </c>
      <c r="J30" s="10">
        <v>747275</v>
      </c>
      <c r="K30" s="8" t="s">
        <v>14</v>
      </c>
      <c r="L30" s="8" t="s">
        <v>49</v>
      </c>
      <c r="M30" s="8" t="s">
        <v>50</v>
      </c>
      <c r="N30" s="8" t="s">
        <v>187</v>
      </c>
    </row>
    <row r="31" spans="1:14" x14ac:dyDescent="0.2">
      <c r="A31" s="8" t="s">
        <v>188</v>
      </c>
      <c r="B31" s="8" t="s">
        <v>189</v>
      </c>
      <c r="C31" s="8" t="s">
        <v>12</v>
      </c>
      <c r="D31" s="8" t="s">
        <v>39</v>
      </c>
      <c r="E31" s="8" t="s">
        <v>40</v>
      </c>
      <c r="F31" s="9">
        <v>59</v>
      </c>
      <c r="G31" s="9">
        <v>50</v>
      </c>
      <c r="H31" s="8" t="s">
        <v>59</v>
      </c>
      <c r="I31" s="10">
        <v>1023714</v>
      </c>
      <c r="J31" s="10">
        <v>1023714</v>
      </c>
      <c r="K31" s="8" t="s">
        <v>14</v>
      </c>
      <c r="L31" s="8" t="s">
        <v>123</v>
      </c>
      <c r="M31" s="8" t="s">
        <v>32</v>
      </c>
      <c r="N31" s="8" t="s">
        <v>33</v>
      </c>
    </row>
    <row r="32" spans="1:14" s="15" customFormat="1" x14ac:dyDescent="0.2">
      <c r="A32" s="11"/>
      <c r="B32" s="11"/>
      <c r="C32" s="12"/>
      <c r="D32" s="13"/>
      <c r="E32" s="19" t="s">
        <v>307</v>
      </c>
      <c r="F32" s="11">
        <f>SUM(F5:F31)</f>
        <v>1666</v>
      </c>
      <c r="G32" s="11">
        <f>SUM(G5:G31)</f>
        <v>1429</v>
      </c>
      <c r="H32" s="14"/>
      <c r="I32" s="13"/>
      <c r="J32" s="12">
        <f>SUM(J5:J31)</f>
        <v>19856399</v>
      </c>
      <c r="K32" s="13"/>
      <c r="L32" s="13"/>
      <c r="M32" s="13"/>
      <c r="N32" s="13"/>
    </row>
    <row r="33" spans="1:14" s="15" customFormat="1" x14ac:dyDescent="0.2">
      <c r="A33" s="11"/>
      <c r="B33" s="11"/>
      <c r="C33" s="12"/>
      <c r="D33" s="13"/>
      <c r="E33" s="13"/>
      <c r="F33" s="11"/>
      <c r="G33" s="11"/>
      <c r="H33" s="14"/>
      <c r="I33" s="13"/>
      <c r="J33" s="12"/>
      <c r="K33" s="13"/>
      <c r="L33" s="13"/>
      <c r="M33" s="13"/>
      <c r="N33" s="13"/>
    </row>
    <row r="34" spans="1:14" x14ac:dyDescent="0.2">
      <c r="A34" s="8" t="s">
        <v>190</v>
      </c>
      <c r="B34" s="8" t="s">
        <v>95</v>
      </c>
      <c r="C34" s="8" t="s">
        <v>92</v>
      </c>
      <c r="D34" s="8" t="s">
        <v>70</v>
      </c>
      <c r="E34" s="8" t="s">
        <v>71</v>
      </c>
      <c r="F34" s="9">
        <v>59</v>
      </c>
      <c r="G34" s="9">
        <v>50</v>
      </c>
      <c r="H34" s="8" t="s">
        <v>59</v>
      </c>
      <c r="I34" s="10">
        <v>796750</v>
      </c>
      <c r="J34" s="10">
        <v>0</v>
      </c>
      <c r="K34" s="8" t="s">
        <v>14</v>
      </c>
      <c r="L34" s="8" t="s">
        <v>96</v>
      </c>
      <c r="M34" s="8" t="s">
        <v>97</v>
      </c>
      <c r="N34" s="8" t="s">
        <v>98</v>
      </c>
    </row>
    <row r="35" spans="1:14" x14ac:dyDescent="0.2">
      <c r="A35" s="8" t="s">
        <v>196</v>
      </c>
      <c r="B35" s="8" t="s">
        <v>197</v>
      </c>
      <c r="C35" s="8" t="s">
        <v>92</v>
      </c>
      <c r="D35" s="8" t="s">
        <v>198</v>
      </c>
      <c r="E35" s="8" t="s">
        <v>199</v>
      </c>
      <c r="F35" s="9">
        <v>40</v>
      </c>
      <c r="G35" s="9">
        <v>34</v>
      </c>
      <c r="H35" s="8" t="s">
        <v>13</v>
      </c>
      <c r="I35" s="10">
        <v>568874</v>
      </c>
      <c r="J35" s="10">
        <v>0</v>
      </c>
      <c r="K35" s="8" t="s">
        <v>25</v>
      </c>
      <c r="L35" s="8" t="s">
        <v>101</v>
      </c>
      <c r="M35" s="8" t="s">
        <v>102</v>
      </c>
      <c r="N35" s="8" t="s">
        <v>103</v>
      </c>
    </row>
    <row r="36" spans="1:14" x14ac:dyDescent="0.2">
      <c r="A36" s="8" t="s">
        <v>200</v>
      </c>
      <c r="B36" s="8" t="s">
        <v>201</v>
      </c>
      <c r="C36" s="8" t="s">
        <v>92</v>
      </c>
      <c r="D36" s="8" t="s">
        <v>202</v>
      </c>
      <c r="E36" s="8" t="s">
        <v>105</v>
      </c>
      <c r="F36" s="9">
        <v>36</v>
      </c>
      <c r="G36" s="9">
        <v>30</v>
      </c>
      <c r="H36" s="8" t="s">
        <v>80</v>
      </c>
      <c r="I36" s="10">
        <v>598329</v>
      </c>
      <c r="J36" s="10">
        <v>0</v>
      </c>
      <c r="K36" s="8" t="s">
        <v>14</v>
      </c>
      <c r="L36" s="8" t="s">
        <v>203</v>
      </c>
      <c r="M36" s="8" t="s">
        <v>204</v>
      </c>
      <c r="N36" s="8" t="s">
        <v>205</v>
      </c>
    </row>
    <row r="37" spans="1:14" x14ac:dyDescent="0.2">
      <c r="A37" s="8" t="s">
        <v>206</v>
      </c>
      <c r="B37" s="8" t="s">
        <v>207</v>
      </c>
      <c r="C37" s="8" t="s">
        <v>92</v>
      </c>
      <c r="D37" s="8" t="s">
        <v>208</v>
      </c>
      <c r="E37" s="8" t="s">
        <v>209</v>
      </c>
      <c r="F37" s="9">
        <v>50</v>
      </c>
      <c r="G37" s="9">
        <v>42</v>
      </c>
      <c r="H37" s="8" t="s">
        <v>13</v>
      </c>
      <c r="I37" s="10">
        <v>75000</v>
      </c>
      <c r="J37" s="10">
        <v>0</v>
      </c>
      <c r="K37" s="8" t="s">
        <v>14</v>
      </c>
      <c r="L37" s="8" t="s">
        <v>113</v>
      </c>
      <c r="M37" s="8" t="s">
        <v>210</v>
      </c>
      <c r="N37" s="8" t="s">
        <v>211</v>
      </c>
    </row>
    <row r="38" spans="1:14" x14ac:dyDescent="0.2">
      <c r="A38" s="8" t="s">
        <v>212</v>
      </c>
      <c r="B38" s="8" t="s">
        <v>213</v>
      </c>
      <c r="C38" s="8" t="s">
        <v>92</v>
      </c>
      <c r="D38" s="8" t="s">
        <v>34</v>
      </c>
      <c r="E38" s="8" t="s">
        <v>35</v>
      </c>
      <c r="F38" s="9">
        <v>55</v>
      </c>
      <c r="G38" s="9">
        <v>46</v>
      </c>
      <c r="H38" s="8" t="s">
        <v>18</v>
      </c>
      <c r="I38" s="10">
        <v>781723</v>
      </c>
      <c r="J38" s="10">
        <v>0</v>
      </c>
      <c r="K38" s="8" t="s">
        <v>14</v>
      </c>
      <c r="L38" s="8" t="s">
        <v>37</v>
      </c>
      <c r="M38" s="8" t="s">
        <v>214</v>
      </c>
      <c r="N38" s="8" t="s">
        <v>215</v>
      </c>
    </row>
    <row r="39" spans="1:14" x14ac:dyDescent="0.2">
      <c r="A39" s="8" t="s">
        <v>216</v>
      </c>
      <c r="B39" s="8" t="s">
        <v>217</v>
      </c>
      <c r="C39" s="8" t="s">
        <v>92</v>
      </c>
      <c r="D39" s="8" t="s">
        <v>104</v>
      </c>
      <c r="E39" s="8" t="s">
        <v>105</v>
      </c>
      <c r="F39" s="9">
        <v>74</v>
      </c>
      <c r="G39" s="9">
        <v>60</v>
      </c>
      <c r="H39" s="8" t="s">
        <v>59</v>
      </c>
      <c r="I39" s="10">
        <v>984000</v>
      </c>
      <c r="J39" s="10">
        <v>0</v>
      </c>
      <c r="K39" s="8" t="s">
        <v>25</v>
      </c>
      <c r="L39" s="8" t="s">
        <v>218</v>
      </c>
      <c r="M39" s="8" t="s">
        <v>219</v>
      </c>
      <c r="N39" s="8" t="s">
        <v>220</v>
      </c>
    </row>
    <row r="40" spans="1:14" x14ac:dyDescent="0.2">
      <c r="A40" s="8" t="s">
        <v>221</v>
      </c>
      <c r="B40" s="8" t="s">
        <v>222</v>
      </c>
      <c r="C40" s="8" t="s">
        <v>92</v>
      </c>
      <c r="D40" s="8" t="s">
        <v>223</v>
      </c>
      <c r="E40" s="8" t="s">
        <v>35</v>
      </c>
      <c r="F40" s="9">
        <v>48</v>
      </c>
      <c r="G40" s="9">
        <v>40</v>
      </c>
      <c r="H40" s="8" t="s">
        <v>13</v>
      </c>
      <c r="I40" s="10">
        <v>764000</v>
      </c>
      <c r="J40" s="10">
        <v>0</v>
      </c>
      <c r="K40" s="8" t="s">
        <v>14</v>
      </c>
      <c r="L40" s="8" t="s">
        <v>224</v>
      </c>
      <c r="M40" s="8" t="s">
        <v>225</v>
      </c>
      <c r="N40" s="8" t="s">
        <v>226</v>
      </c>
    </row>
    <row r="41" spans="1:14" x14ac:dyDescent="0.2">
      <c r="A41" s="8" t="s">
        <v>234</v>
      </c>
      <c r="B41" s="8" t="s">
        <v>235</v>
      </c>
      <c r="C41" s="8" t="s">
        <v>92</v>
      </c>
      <c r="D41" s="8" t="s">
        <v>34</v>
      </c>
      <c r="E41" s="8" t="s">
        <v>35</v>
      </c>
      <c r="F41" s="9">
        <v>35</v>
      </c>
      <c r="G41" s="9">
        <v>29</v>
      </c>
      <c r="H41" s="8" t="s">
        <v>59</v>
      </c>
      <c r="I41" s="10">
        <v>607288</v>
      </c>
      <c r="J41" s="10">
        <v>0</v>
      </c>
      <c r="K41" s="8" t="s">
        <v>25</v>
      </c>
      <c r="L41" s="8" t="s">
        <v>123</v>
      </c>
      <c r="M41" s="8" t="s">
        <v>32</v>
      </c>
      <c r="N41" s="8" t="s">
        <v>33</v>
      </c>
    </row>
    <row r="42" spans="1:14" x14ac:dyDescent="0.2">
      <c r="A42" s="8" t="s">
        <v>236</v>
      </c>
      <c r="B42" s="8" t="s">
        <v>237</v>
      </c>
      <c r="C42" s="8" t="s">
        <v>92</v>
      </c>
      <c r="D42" s="8" t="s">
        <v>238</v>
      </c>
      <c r="E42" s="8" t="s">
        <v>112</v>
      </c>
      <c r="F42" s="9">
        <v>55</v>
      </c>
      <c r="G42" s="9">
        <v>46</v>
      </c>
      <c r="H42" s="8" t="s">
        <v>13</v>
      </c>
      <c r="I42" s="10">
        <v>732491</v>
      </c>
      <c r="J42" s="10">
        <v>0</v>
      </c>
      <c r="K42" s="8" t="s">
        <v>14</v>
      </c>
      <c r="L42" s="8" t="s">
        <v>57</v>
      </c>
      <c r="M42" s="8" t="s">
        <v>58</v>
      </c>
      <c r="N42" s="8" t="s">
        <v>239</v>
      </c>
    </row>
    <row r="43" spans="1:14" x14ac:dyDescent="0.2">
      <c r="A43" s="8" t="s">
        <v>240</v>
      </c>
      <c r="B43" s="8" t="s">
        <v>241</v>
      </c>
      <c r="C43" s="8" t="s">
        <v>92</v>
      </c>
      <c r="D43" s="8" t="s">
        <v>34</v>
      </c>
      <c r="E43" s="8" t="s">
        <v>35</v>
      </c>
      <c r="F43" s="9">
        <v>90</v>
      </c>
      <c r="G43" s="9">
        <v>81</v>
      </c>
      <c r="H43" s="8" t="s">
        <v>59</v>
      </c>
      <c r="I43" s="10">
        <v>1550000</v>
      </c>
      <c r="J43" s="10">
        <v>0</v>
      </c>
      <c r="K43" s="8" t="s">
        <v>14</v>
      </c>
      <c r="L43" s="8" t="s">
        <v>56</v>
      </c>
      <c r="M43" s="8" t="s">
        <v>156</v>
      </c>
      <c r="N43" s="8" t="s">
        <v>242</v>
      </c>
    </row>
    <row r="44" spans="1:14" x14ac:dyDescent="0.2">
      <c r="A44" s="8" t="s">
        <v>243</v>
      </c>
      <c r="B44" s="8" t="s">
        <v>244</v>
      </c>
      <c r="C44" s="8" t="s">
        <v>92</v>
      </c>
      <c r="D44" s="8" t="s">
        <v>34</v>
      </c>
      <c r="E44" s="8" t="s">
        <v>35</v>
      </c>
      <c r="F44" s="9">
        <v>20</v>
      </c>
      <c r="G44" s="9">
        <v>19</v>
      </c>
      <c r="H44" s="8" t="s">
        <v>59</v>
      </c>
      <c r="I44" s="10">
        <v>492000</v>
      </c>
      <c r="J44" s="10">
        <v>0</v>
      </c>
      <c r="K44" s="8" t="s">
        <v>14</v>
      </c>
      <c r="L44" s="8" t="s">
        <v>49</v>
      </c>
      <c r="M44" s="8" t="s">
        <v>50</v>
      </c>
      <c r="N44" s="8" t="s">
        <v>51</v>
      </c>
    </row>
    <row r="45" spans="1:14" x14ac:dyDescent="0.2">
      <c r="A45" s="8" t="s">
        <v>248</v>
      </c>
      <c r="B45" s="8" t="s">
        <v>249</v>
      </c>
      <c r="C45" s="8" t="s">
        <v>92</v>
      </c>
      <c r="D45" s="8" t="s">
        <v>104</v>
      </c>
      <c r="E45" s="8" t="s">
        <v>105</v>
      </c>
      <c r="F45" s="9">
        <v>63</v>
      </c>
      <c r="G45" s="9">
        <v>61</v>
      </c>
      <c r="H45" s="8" t="s">
        <v>59</v>
      </c>
      <c r="I45" s="10">
        <v>1280000</v>
      </c>
      <c r="J45" s="10">
        <v>0</v>
      </c>
      <c r="K45" s="8" t="s">
        <v>14</v>
      </c>
      <c r="L45" s="8" t="s">
        <v>88</v>
      </c>
      <c r="M45" s="8" t="s">
        <v>89</v>
      </c>
      <c r="N45" s="8" t="s">
        <v>90</v>
      </c>
    </row>
    <row r="46" spans="1:14" x14ac:dyDescent="0.2">
      <c r="A46" s="8" t="s">
        <v>252</v>
      </c>
      <c r="B46" s="8" t="s">
        <v>253</v>
      </c>
      <c r="C46" s="8" t="s">
        <v>92</v>
      </c>
      <c r="D46" s="8" t="s">
        <v>208</v>
      </c>
      <c r="E46" s="8" t="s">
        <v>209</v>
      </c>
      <c r="F46" s="9">
        <v>45</v>
      </c>
      <c r="G46" s="9">
        <v>37</v>
      </c>
      <c r="H46" s="8" t="s">
        <v>13</v>
      </c>
      <c r="I46" s="10">
        <v>771241</v>
      </c>
      <c r="J46" s="10">
        <v>0</v>
      </c>
      <c r="K46" s="8" t="s">
        <v>14</v>
      </c>
      <c r="L46" s="8" t="s">
        <v>83</v>
      </c>
      <c r="M46" s="8" t="s">
        <v>84</v>
      </c>
      <c r="N46" s="8" t="s">
        <v>85</v>
      </c>
    </row>
    <row r="47" spans="1:14" x14ac:dyDescent="0.2">
      <c r="A47" s="8" t="s">
        <v>254</v>
      </c>
      <c r="B47" s="8" t="s">
        <v>255</v>
      </c>
      <c r="C47" s="8" t="s">
        <v>92</v>
      </c>
      <c r="D47" s="8" t="s">
        <v>34</v>
      </c>
      <c r="E47" s="8" t="s">
        <v>35</v>
      </c>
      <c r="F47" s="9">
        <v>55</v>
      </c>
      <c r="G47" s="9">
        <v>46</v>
      </c>
      <c r="H47" s="8" t="s">
        <v>59</v>
      </c>
      <c r="I47" s="10">
        <v>1074424</v>
      </c>
      <c r="J47" s="10">
        <v>0</v>
      </c>
      <c r="K47" s="8" t="s">
        <v>25</v>
      </c>
      <c r="L47" s="8" t="s">
        <v>108</v>
      </c>
      <c r="M47" s="8" t="s">
        <v>109</v>
      </c>
      <c r="N47" s="8" t="s">
        <v>110</v>
      </c>
    </row>
    <row r="48" spans="1:14" x14ac:dyDescent="0.2">
      <c r="A48" s="8" t="s">
        <v>256</v>
      </c>
      <c r="B48" s="8" t="s">
        <v>257</v>
      </c>
      <c r="C48" s="8" t="s">
        <v>92</v>
      </c>
      <c r="D48" s="8" t="s">
        <v>93</v>
      </c>
      <c r="E48" s="8" t="s">
        <v>94</v>
      </c>
      <c r="F48" s="9">
        <v>105</v>
      </c>
      <c r="G48" s="9">
        <v>81</v>
      </c>
      <c r="H48" s="8" t="s">
        <v>59</v>
      </c>
      <c r="I48" s="10">
        <v>1171234</v>
      </c>
      <c r="J48" s="10">
        <v>0</v>
      </c>
      <c r="K48" s="8" t="s">
        <v>14</v>
      </c>
      <c r="L48" s="8" t="s">
        <v>49</v>
      </c>
      <c r="M48" s="8" t="s">
        <v>50</v>
      </c>
      <c r="N48" s="8" t="s">
        <v>51</v>
      </c>
    </row>
    <row r="49" spans="1:14" x14ac:dyDescent="0.2">
      <c r="A49" s="8" t="s">
        <v>258</v>
      </c>
      <c r="B49" s="8" t="s">
        <v>259</v>
      </c>
      <c r="C49" s="8" t="s">
        <v>92</v>
      </c>
      <c r="D49" s="8" t="s">
        <v>260</v>
      </c>
      <c r="E49" s="8" t="s">
        <v>91</v>
      </c>
      <c r="F49" s="9">
        <v>23</v>
      </c>
      <c r="G49" s="9">
        <v>18</v>
      </c>
      <c r="H49" s="8" t="s">
        <v>13</v>
      </c>
      <c r="I49" s="10">
        <v>348627</v>
      </c>
      <c r="J49" s="10">
        <v>0</v>
      </c>
      <c r="K49" s="8" t="s">
        <v>25</v>
      </c>
      <c r="L49" s="8" t="s">
        <v>261</v>
      </c>
      <c r="M49" s="8" t="s">
        <v>262</v>
      </c>
      <c r="N49" s="8" t="s">
        <v>263</v>
      </c>
    </row>
    <row r="50" spans="1:14" x14ac:dyDescent="0.2">
      <c r="A50" s="8" t="s">
        <v>264</v>
      </c>
      <c r="B50" s="8" t="s">
        <v>87</v>
      </c>
      <c r="C50" s="8" t="s">
        <v>92</v>
      </c>
      <c r="D50" s="8" t="s">
        <v>34</v>
      </c>
      <c r="E50" s="8" t="s">
        <v>35</v>
      </c>
      <c r="F50" s="9">
        <v>43</v>
      </c>
      <c r="G50" s="9">
        <v>36</v>
      </c>
      <c r="H50" s="8" t="s">
        <v>59</v>
      </c>
      <c r="I50" s="10">
        <v>95900</v>
      </c>
      <c r="J50" s="10">
        <v>0</v>
      </c>
      <c r="K50" s="8" t="s">
        <v>14</v>
      </c>
      <c r="L50" s="8" t="s">
        <v>88</v>
      </c>
      <c r="M50" s="8" t="s">
        <v>89</v>
      </c>
      <c r="N50" s="8" t="s">
        <v>90</v>
      </c>
    </row>
    <row r="51" spans="1:14" x14ac:dyDescent="0.2">
      <c r="A51" s="8" t="s">
        <v>265</v>
      </c>
      <c r="B51" s="8" t="s">
        <v>266</v>
      </c>
      <c r="C51" s="8" t="s">
        <v>92</v>
      </c>
      <c r="D51" s="8" t="s">
        <v>267</v>
      </c>
      <c r="E51" s="8" t="s">
        <v>164</v>
      </c>
      <c r="F51" s="9">
        <v>33</v>
      </c>
      <c r="G51" s="9">
        <v>28</v>
      </c>
      <c r="H51" s="8" t="s">
        <v>59</v>
      </c>
      <c r="I51" s="10">
        <v>47437</v>
      </c>
      <c r="J51" s="10">
        <v>0</v>
      </c>
      <c r="K51" s="8" t="s">
        <v>14</v>
      </c>
      <c r="L51" s="8" t="s">
        <v>96</v>
      </c>
      <c r="M51" s="8" t="s">
        <v>97</v>
      </c>
      <c r="N51" s="8" t="s">
        <v>98</v>
      </c>
    </row>
    <row r="52" spans="1:14" x14ac:dyDescent="0.2">
      <c r="A52" s="8" t="s">
        <v>268</v>
      </c>
      <c r="B52" s="8" t="s">
        <v>269</v>
      </c>
      <c r="C52" s="8" t="s">
        <v>92</v>
      </c>
      <c r="D52" s="8" t="s">
        <v>270</v>
      </c>
      <c r="E52" s="8" t="s">
        <v>271</v>
      </c>
      <c r="F52" s="9">
        <v>42</v>
      </c>
      <c r="G52" s="9">
        <v>41</v>
      </c>
      <c r="H52" s="8" t="s">
        <v>59</v>
      </c>
      <c r="I52" s="10">
        <v>799999</v>
      </c>
      <c r="J52" s="10">
        <v>0</v>
      </c>
      <c r="K52" s="8" t="s">
        <v>14</v>
      </c>
      <c r="L52" s="8" t="s">
        <v>272</v>
      </c>
      <c r="M52" s="8" t="s">
        <v>273</v>
      </c>
      <c r="N52" s="8" t="s">
        <v>274</v>
      </c>
    </row>
    <row r="53" spans="1:14" x14ac:dyDescent="0.2">
      <c r="A53" s="8" t="s">
        <v>275</v>
      </c>
      <c r="B53" s="8" t="s">
        <v>276</v>
      </c>
      <c r="C53" s="8" t="s">
        <v>92</v>
      </c>
      <c r="D53" s="8" t="s">
        <v>277</v>
      </c>
      <c r="E53" s="8" t="s">
        <v>105</v>
      </c>
      <c r="F53" s="9">
        <v>40</v>
      </c>
      <c r="G53" s="9">
        <v>40</v>
      </c>
      <c r="H53" s="8" t="s">
        <v>13</v>
      </c>
      <c r="I53" s="10">
        <v>777627</v>
      </c>
      <c r="J53" s="10">
        <v>0</v>
      </c>
      <c r="K53" s="8" t="s">
        <v>14</v>
      </c>
      <c r="L53" s="8" t="s">
        <v>57</v>
      </c>
      <c r="M53" s="8" t="s">
        <v>58</v>
      </c>
      <c r="N53" s="8" t="s">
        <v>239</v>
      </c>
    </row>
    <row r="54" spans="1:14" s="15" customFormat="1" x14ac:dyDescent="0.2">
      <c r="A54" s="14"/>
      <c r="B54" s="14"/>
      <c r="C54" s="14"/>
      <c r="D54" s="13"/>
      <c r="E54" s="19" t="s">
        <v>308</v>
      </c>
      <c r="F54" s="11">
        <f>SUM(F34:F53)</f>
        <v>1011</v>
      </c>
      <c r="G54" s="11">
        <f>SUM(G34:G53)</f>
        <v>865</v>
      </c>
      <c r="H54" s="14"/>
      <c r="I54" s="13"/>
      <c r="J54" s="12">
        <v>0</v>
      </c>
      <c r="K54" s="13"/>
      <c r="L54" s="13"/>
      <c r="M54" s="13"/>
      <c r="N54" s="13"/>
    </row>
    <row r="55" spans="1:14" s="15" customFormat="1" x14ac:dyDescent="0.2">
      <c r="A55" s="14"/>
      <c r="B55" s="14"/>
      <c r="C55" s="14"/>
      <c r="D55" s="13"/>
      <c r="E55" s="13"/>
      <c r="F55" s="11"/>
      <c r="G55" s="11"/>
      <c r="H55" s="14"/>
      <c r="I55" s="13"/>
      <c r="J55" s="12"/>
      <c r="K55" s="13"/>
      <c r="L55" s="13"/>
      <c r="M55" s="13"/>
      <c r="N55" s="13"/>
    </row>
    <row r="56" spans="1:14" x14ac:dyDescent="0.2">
      <c r="A56" s="8" t="s">
        <v>278</v>
      </c>
      <c r="B56" s="8" t="s">
        <v>279</v>
      </c>
      <c r="C56" s="8" t="s">
        <v>111</v>
      </c>
      <c r="D56" s="8" t="s">
        <v>104</v>
      </c>
      <c r="E56" s="8" t="s">
        <v>105</v>
      </c>
      <c r="F56" s="9">
        <v>50</v>
      </c>
      <c r="G56" s="9">
        <v>42</v>
      </c>
      <c r="H56" s="8" t="s">
        <v>59</v>
      </c>
      <c r="I56" s="10">
        <v>640535</v>
      </c>
      <c r="J56" s="10">
        <v>0</v>
      </c>
      <c r="K56" s="8" t="s">
        <v>14</v>
      </c>
      <c r="L56" s="8" t="s">
        <v>37</v>
      </c>
      <c r="M56" s="8" t="s">
        <v>214</v>
      </c>
      <c r="N56" s="8" t="s">
        <v>215</v>
      </c>
    </row>
    <row r="57" spans="1:14" x14ac:dyDescent="0.2">
      <c r="A57" s="8" t="s">
        <v>280</v>
      </c>
      <c r="B57" s="8" t="s">
        <v>281</v>
      </c>
      <c r="C57" s="8" t="s">
        <v>111</v>
      </c>
      <c r="D57" s="8" t="s">
        <v>34</v>
      </c>
      <c r="E57" s="8" t="s">
        <v>35</v>
      </c>
      <c r="F57" s="9">
        <v>64</v>
      </c>
      <c r="G57" s="9">
        <v>54</v>
      </c>
      <c r="H57" s="8" t="s">
        <v>282</v>
      </c>
      <c r="I57" s="10">
        <v>262975</v>
      </c>
      <c r="J57" s="10">
        <v>0</v>
      </c>
      <c r="K57" s="8" t="s">
        <v>46</v>
      </c>
      <c r="L57" s="8" t="s">
        <v>283</v>
      </c>
      <c r="M57" s="8" t="s">
        <v>284</v>
      </c>
      <c r="N57" s="8" t="s">
        <v>285</v>
      </c>
    </row>
    <row r="58" spans="1:14" x14ac:dyDescent="0.2">
      <c r="A58" s="8" t="s">
        <v>286</v>
      </c>
      <c r="B58" s="8" t="s">
        <v>287</v>
      </c>
      <c r="C58" s="8" t="s">
        <v>111</v>
      </c>
      <c r="D58" s="8" t="s">
        <v>288</v>
      </c>
      <c r="E58" s="8" t="s">
        <v>289</v>
      </c>
      <c r="F58" s="9">
        <v>24</v>
      </c>
      <c r="G58" s="9">
        <v>24</v>
      </c>
      <c r="H58" s="8" t="s">
        <v>59</v>
      </c>
      <c r="I58" s="10">
        <v>317164</v>
      </c>
      <c r="J58" s="10">
        <v>0</v>
      </c>
      <c r="K58" s="8" t="s">
        <v>14</v>
      </c>
      <c r="L58" s="8" t="s">
        <v>290</v>
      </c>
      <c r="M58" s="8" t="s">
        <v>291</v>
      </c>
      <c r="N58" s="8" t="s">
        <v>292</v>
      </c>
    </row>
    <row r="59" spans="1:14" x14ac:dyDescent="0.2">
      <c r="A59" s="8" t="s">
        <v>293</v>
      </c>
      <c r="B59" s="8" t="s">
        <v>294</v>
      </c>
      <c r="C59" s="8" t="s">
        <v>111</v>
      </c>
      <c r="D59" s="8" t="s">
        <v>295</v>
      </c>
      <c r="E59" s="8" t="s">
        <v>40</v>
      </c>
      <c r="F59" s="9">
        <v>108</v>
      </c>
      <c r="G59" s="9">
        <v>86</v>
      </c>
      <c r="H59" s="8" t="s">
        <v>13</v>
      </c>
      <c r="I59" s="10">
        <v>1471196</v>
      </c>
      <c r="J59" s="10">
        <v>0</v>
      </c>
      <c r="K59" s="8" t="s">
        <v>14</v>
      </c>
      <c r="L59" s="8" t="s">
        <v>65</v>
      </c>
      <c r="M59" s="8" t="s">
        <v>66</v>
      </c>
      <c r="N59" s="8" t="s">
        <v>67</v>
      </c>
    </row>
    <row r="60" spans="1:14" x14ac:dyDescent="0.2">
      <c r="A60" s="8" t="s">
        <v>296</v>
      </c>
      <c r="B60" s="8" t="s">
        <v>297</v>
      </c>
      <c r="C60" s="8" t="s">
        <v>111</v>
      </c>
      <c r="D60" s="8" t="s">
        <v>34</v>
      </c>
      <c r="E60" s="8" t="s">
        <v>35</v>
      </c>
      <c r="F60" s="9">
        <v>72</v>
      </c>
      <c r="G60" s="9">
        <v>58</v>
      </c>
      <c r="H60" s="8" t="s">
        <v>59</v>
      </c>
      <c r="I60" s="10">
        <v>1021943</v>
      </c>
      <c r="J60" s="10">
        <v>0</v>
      </c>
      <c r="K60" s="8" t="s">
        <v>25</v>
      </c>
      <c r="L60" s="8" t="s">
        <v>261</v>
      </c>
      <c r="M60" s="8" t="s">
        <v>262</v>
      </c>
      <c r="N60" s="8" t="s">
        <v>263</v>
      </c>
    </row>
    <row r="61" spans="1:14" x14ac:dyDescent="0.2">
      <c r="A61" s="8" t="s">
        <v>298</v>
      </c>
      <c r="B61" s="8" t="s">
        <v>299</v>
      </c>
      <c r="C61" s="8" t="s">
        <v>111</v>
      </c>
      <c r="D61" s="8" t="s">
        <v>70</v>
      </c>
      <c r="E61" s="8" t="s">
        <v>71</v>
      </c>
      <c r="F61" s="9">
        <v>50</v>
      </c>
      <c r="G61" s="9">
        <v>42</v>
      </c>
      <c r="H61" s="8" t="s">
        <v>13</v>
      </c>
      <c r="I61" s="10">
        <v>666500</v>
      </c>
      <c r="J61" s="10">
        <v>0</v>
      </c>
      <c r="K61" s="8" t="s">
        <v>14</v>
      </c>
      <c r="L61" s="8" t="s">
        <v>15</v>
      </c>
      <c r="M61" s="8" t="s">
        <v>16</v>
      </c>
      <c r="N61" s="8" t="s">
        <v>17</v>
      </c>
    </row>
    <row r="62" spans="1:14" x14ac:dyDescent="0.2">
      <c r="A62" s="8" t="s">
        <v>300</v>
      </c>
      <c r="B62" s="8" t="s">
        <v>301</v>
      </c>
      <c r="C62" s="8" t="s">
        <v>111</v>
      </c>
      <c r="D62" s="8" t="s">
        <v>302</v>
      </c>
      <c r="E62" s="8" t="s">
        <v>303</v>
      </c>
      <c r="F62" s="9">
        <v>24</v>
      </c>
      <c r="G62" s="9">
        <v>24</v>
      </c>
      <c r="H62" s="8" t="s">
        <v>13</v>
      </c>
      <c r="I62" s="10">
        <v>208170</v>
      </c>
      <c r="J62" s="10">
        <v>0</v>
      </c>
      <c r="K62" s="8" t="s">
        <v>46</v>
      </c>
      <c r="L62" s="8" t="s">
        <v>56</v>
      </c>
      <c r="M62" s="8" t="s">
        <v>156</v>
      </c>
      <c r="N62" s="8" t="s">
        <v>157</v>
      </c>
    </row>
    <row r="63" spans="1:14" s="15" customFormat="1" x14ac:dyDescent="0.2">
      <c r="A63" s="14"/>
      <c r="B63" s="14"/>
      <c r="C63" s="14"/>
      <c r="D63" s="13"/>
      <c r="E63" s="19" t="s">
        <v>308</v>
      </c>
      <c r="F63" s="11">
        <f>SUM(F56:F62)</f>
        <v>392</v>
      </c>
      <c r="G63" s="11">
        <f>SUM(G56:G62)</f>
        <v>330</v>
      </c>
      <c r="H63" s="14"/>
      <c r="I63" s="13"/>
      <c r="J63" s="12">
        <v>0</v>
      </c>
      <c r="K63" s="13"/>
      <c r="L63" s="13"/>
      <c r="M63" s="13"/>
      <c r="N63" s="13"/>
    </row>
    <row r="64" spans="1:14" s="15" customFormat="1" x14ac:dyDescent="0.2">
      <c r="A64" s="14"/>
      <c r="B64" s="14"/>
      <c r="C64" s="14"/>
      <c r="D64" s="14"/>
      <c r="E64" s="19" t="s">
        <v>310</v>
      </c>
      <c r="F64" s="11">
        <f>SUM(F5:F31,F34:F53,F56:F62)</f>
        <v>3069</v>
      </c>
      <c r="G64" s="11">
        <f>SUM(G5:G31,G34:G53,G56:G62)</f>
        <v>2624</v>
      </c>
      <c r="H64" s="14"/>
      <c r="I64" s="12">
        <f>SUM(I5:I62)</f>
        <v>39218280</v>
      </c>
      <c r="J64" s="12">
        <f>SUM(J32,J54,J63)</f>
        <v>19856399</v>
      </c>
      <c r="K64" s="13"/>
      <c r="L64" s="13"/>
      <c r="M64" s="13"/>
      <c r="N64" s="13"/>
    </row>
    <row r="65" spans="1:14" x14ac:dyDescent="0.2">
      <c r="A65" s="16"/>
      <c r="B65" s="3"/>
      <c r="C65" s="16"/>
      <c r="D65" s="16"/>
      <c r="E65" s="16"/>
      <c r="F65" s="17"/>
      <c r="G65" s="16"/>
      <c r="H65" s="16"/>
      <c r="I65" s="16"/>
      <c r="J65" s="16"/>
      <c r="K65" s="16"/>
      <c r="L65" s="16"/>
      <c r="M65" s="16"/>
      <c r="N65" s="16"/>
    </row>
  </sheetData>
  <sortState xmlns:xlrd2="http://schemas.microsoft.com/office/spreadsheetml/2017/richdata2" ref="A5:N31">
    <sortCondition ref="C5:C31"/>
    <sortCondition ref="B5:B31"/>
  </sortState>
  <mergeCells count="1">
    <mergeCell ref="M1:N3"/>
  </mergeCells>
  <pageMargins left="0" right="0" top="0" bottom="0" header="0" footer="0"/>
  <pageSetup paperSize="5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HTC Awards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LIHTC Award List</dc:title>
  <dc:creator>Crystal Decisions</dc:creator>
  <dc:description>Powered by Crystal</dc:description>
  <cp:lastModifiedBy>Sam B. Haile</cp:lastModifiedBy>
  <cp:lastPrinted>2019-11-18T20:32:51Z</cp:lastPrinted>
  <dcterms:created xsi:type="dcterms:W3CDTF">2018-02-26T16:12:05Z</dcterms:created>
  <dcterms:modified xsi:type="dcterms:W3CDTF">2019-11-18T21:12:30Z</dcterms:modified>
</cp:coreProperties>
</file>